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8620" windowHeight="12660"/>
  </bookViews>
  <sheets>
    <sheet name="DR" sheetId="1" r:id="rId1"/>
    <sheet name="NR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G9" i="2" l="1"/>
  <c r="G8" i="2"/>
  <c r="G7" i="2"/>
  <c r="G6" i="2"/>
  <c r="G5" i="2"/>
  <c r="G4" i="2"/>
  <c r="G3" i="2"/>
  <c r="D52" i="1"/>
  <c r="D51" i="1"/>
  <c r="C49" i="1" s="1"/>
  <c r="D50" i="1"/>
  <c r="D49" i="1"/>
  <c r="F46" i="1"/>
  <c r="D43" i="1" s="1"/>
  <c r="F45" i="1"/>
  <c r="F44" i="1"/>
  <c r="F43" i="1"/>
  <c r="G31" i="1"/>
  <c r="G32" i="1"/>
  <c r="G33" i="1"/>
  <c r="G34" i="1"/>
  <c r="G35" i="1"/>
  <c r="G36" i="1"/>
  <c r="G37" i="1"/>
  <c r="G38" i="1"/>
  <c r="G39" i="1"/>
  <c r="G40" i="1"/>
  <c r="G30" i="1"/>
  <c r="G29" i="1"/>
  <c r="G18" i="1"/>
  <c r="G19" i="1"/>
  <c r="G20" i="1"/>
  <c r="G21" i="1"/>
  <c r="G22" i="1"/>
  <c r="G23" i="1"/>
  <c r="G24" i="1"/>
  <c r="G25" i="1"/>
  <c r="G26" i="1"/>
  <c r="G27" i="1"/>
  <c r="G28" i="1"/>
  <c r="G17" i="1"/>
  <c r="G16" i="1"/>
  <c r="G4" i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<sst xmlns="http://schemas.openxmlformats.org/spreadsheetml/2006/main" count="494" uniqueCount="151">
  <si>
    <t>Bane</t>
  </si>
  <si>
    <t>Disciplin</t>
  </si>
  <si>
    <t>Køn</t>
  </si>
  <si>
    <t>Aldersgruppe</t>
  </si>
  <si>
    <t>Navn</t>
  </si>
  <si>
    <t>Årgang</t>
  </si>
  <si>
    <t>Alder</t>
  </si>
  <si>
    <t>Klub</t>
  </si>
  <si>
    <t>Opnået tid</t>
  </si>
  <si>
    <t>Rekord</t>
  </si>
  <si>
    <t>Sted</t>
  </si>
  <si>
    <t>Dato</t>
  </si>
  <si>
    <t>Bemærkninger</t>
  </si>
  <si>
    <t>DR</t>
  </si>
  <si>
    <t>400 fri</t>
  </si>
  <si>
    <t>E 45-49</t>
  </si>
  <si>
    <t>100 fri</t>
  </si>
  <si>
    <t>D</t>
  </si>
  <si>
    <t>H</t>
  </si>
  <si>
    <t>Langbane</t>
  </si>
  <si>
    <t>50 fly</t>
  </si>
  <si>
    <t>200 ryg</t>
  </si>
  <si>
    <t>F 50-54</t>
  </si>
  <si>
    <t>Henrik Pedersen</t>
  </si>
  <si>
    <t>Sigma Swim Birkerød</t>
  </si>
  <si>
    <t>J 70-74</t>
  </si>
  <si>
    <t>Swim Team Taastrup</t>
  </si>
  <si>
    <t>Gentofte</t>
  </si>
  <si>
    <t>Elisabeth Ketelsen</t>
  </si>
  <si>
    <t>D 40-44</t>
  </si>
  <si>
    <t>C 35-39</t>
  </si>
  <si>
    <t>Jesper Waterval</t>
  </si>
  <si>
    <t>Triton Ballerup</t>
  </si>
  <si>
    <t>200 IM</t>
  </si>
  <si>
    <t>100 ryg</t>
  </si>
  <si>
    <t>4x50 HIM</t>
  </si>
  <si>
    <t xml:space="preserve">Langbane </t>
  </si>
  <si>
    <r>
      <t>DR+</t>
    </r>
    <r>
      <rPr>
        <sz val="11"/>
        <color rgb="FFFF0000"/>
        <rFont val="Calibri"/>
        <family val="2"/>
        <scheme val="minor"/>
      </rPr>
      <t>NR</t>
    </r>
  </si>
  <si>
    <t>London, England</t>
  </si>
  <si>
    <t>Sanne Juel</t>
  </si>
  <si>
    <t>Næstved</t>
  </si>
  <si>
    <t>2:49,94</t>
  </si>
  <si>
    <t>2:30,54</t>
  </si>
  <si>
    <t>2:21,40</t>
  </si>
  <si>
    <t>200 Fri</t>
  </si>
  <si>
    <t>Dan Ole Johansen</t>
  </si>
  <si>
    <t>G 55-59</t>
  </si>
  <si>
    <t>2:19,22</t>
  </si>
  <si>
    <t>2:12,72</t>
  </si>
  <si>
    <t>50 Bryst</t>
  </si>
  <si>
    <t>Ebbe Grønlund</t>
  </si>
  <si>
    <t>41.35</t>
  </si>
  <si>
    <t>I 65-69</t>
  </si>
  <si>
    <t>37.66</t>
  </si>
  <si>
    <t>Søren Bjørn</t>
  </si>
  <si>
    <t>ASS</t>
  </si>
  <si>
    <t>35.86</t>
  </si>
  <si>
    <t>Christian Frederiksen</t>
  </si>
  <si>
    <t>31.20</t>
  </si>
  <si>
    <t>B 30-34</t>
  </si>
  <si>
    <t>Jon Kærsgaard</t>
  </si>
  <si>
    <t>AGF</t>
  </si>
  <si>
    <t>30.21</t>
  </si>
  <si>
    <t>47.61</t>
  </si>
  <si>
    <t>50 bryst</t>
  </si>
  <si>
    <t>Pia Thulstrup</t>
  </si>
  <si>
    <t>37.42</t>
  </si>
  <si>
    <r>
      <t>DR+</t>
    </r>
    <r>
      <rPr>
        <sz val="11"/>
        <color rgb="FFFF0000"/>
        <rFont val="Calibri"/>
        <family val="2"/>
        <scheme val="minor"/>
      </rPr>
      <t>NR+ER</t>
    </r>
  </si>
  <si>
    <t>Berit Marx Pedersen</t>
  </si>
  <si>
    <t>A 25-29</t>
  </si>
  <si>
    <t>Amalie Hyldebrandt Falck-Schmidt</t>
  </si>
  <si>
    <t>HSK Hermes</t>
  </si>
  <si>
    <t>34.23</t>
  </si>
  <si>
    <t>Annette Pedersen</t>
  </si>
  <si>
    <t>LAMBERTSETER</t>
  </si>
  <si>
    <t>2:28.90</t>
  </si>
  <si>
    <t>4x50 Fri</t>
  </si>
  <si>
    <t>Gladsaxe</t>
  </si>
  <si>
    <t>1:37.70</t>
  </si>
  <si>
    <t>B 120-159</t>
  </si>
  <si>
    <t>100 Bryst</t>
  </si>
  <si>
    <t>1:20.82</t>
  </si>
  <si>
    <r>
      <t>DR+</t>
    </r>
    <r>
      <rPr>
        <sz val="11"/>
        <color rgb="FFFF0000"/>
        <rFont val="Calibri"/>
        <family val="2"/>
        <scheme val="minor"/>
      </rPr>
      <t>NR+ER+WR</t>
    </r>
  </si>
  <si>
    <t>1:15.10</t>
  </si>
  <si>
    <t>Morten Ancker</t>
  </si>
  <si>
    <t>1:14.60</t>
  </si>
  <si>
    <t>1:10.80</t>
  </si>
  <si>
    <t>200 fly</t>
  </si>
  <si>
    <t>Lisbeth Holmbjerg Jensen</t>
  </si>
  <si>
    <t>4:15.07</t>
  </si>
  <si>
    <t>4:55.32</t>
  </si>
  <si>
    <t>H 60-64</t>
  </si>
  <si>
    <t xml:space="preserve">4x50 HIM </t>
  </si>
  <si>
    <t>mix</t>
  </si>
  <si>
    <t>E 240-279</t>
  </si>
  <si>
    <t>2:16.57</t>
  </si>
  <si>
    <t>Torsten Ringberg</t>
  </si>
  <si>
    <t>31.40</t>
  </si>
  <si>
    <t>Thomas Eriksen</t>
  </si>
  <si>
    <t>26.85</t>
  </si>
  <si>
    <t>Bettina Honoré</t>
  </si>
  <si>
    <t>31.88</t>
  </si>
  <si>
    <t>Vibeke Larsen</t>
  </si>
  <si>
    <t>3:14.81</t>
  </si>
  <si>
    <t>2:57.08</t>
  </si>
  <si>
    <t>1:06.28</t>
  </si>
  <si>
    <t>Lars Rasmussen</t>
  </si>
  <si>
    <t>S68</t>
  </si>
  <si>
    <t>59.43</t>
  </si>
  <si>
    <t>56.40</t>
  </si>
  <si>
    <t>200 bryst</t>
  </si>
  <si>
    <t>3:04.42</t>
  </si>
  <si>
    <t>Caroline Suhr</t>
  </si>
  <si>
    <t>2:59.14</t>
  </si>
  <si>
    <t>200 Bryst</t>
  </si>
  <si>
    <t>2:42.72</t>
  </si>
  <si>
    <t>Lars Kruse Byron</t>
  </si>
  <si>
    <t>USG</t>
  </si>
  <si>
    <t>3:13.10</t>
  </si>
  <si>
    <t>Gert Lorenzen</t>
  </si>
  <si>
    <t>3:08.32</t>
  </si>
  <si>
    <t>2:40.11</t>
  </si>
  <si>
    <t>50 Fri</t>
  </si>
  <si>
    <t>29.51</t>
  </si>
  <si>
    <t>Anders Kilen</t>
  </si>
  <si>
    <t>24.59</t>
  </si>
  <si>
    <t>1:29.63</t>
  </si>
  <si>
    <t>1:28.65</t>
  </si>
  <si>
    <t>1:50.91</t>
  </si>
  <si>
    <t>Masters Rekorder ved "EM Masters 2016" d. 25-29. maj 2016 i London, England</t>
  </si>
  <si>
    <t>Andreas Overbeck 1983</t>
  </si>
  <si>
    <t>Anders Kilen 1975</t>
  </si>
  <si>
    <t>Ronnie Dalsgaard 1983</t>
  </si>
  <si>
    <t>Johan Bergendorff 1978</t>
  </si>
  <si>
    <t>28.95</t>
  </si>
  <si>
    <t>30.76</t>
  </si>
  <si>
    <t>26.52</t>
  </si>
  <si>
    <t>24.68</t>
  </si>
  <si>
    <t>KILEN Anders 1975</t>
  </si>
  <si>
    <t xml:space="preserve">JOHAN Bergendorff 1978 </t>
  </si>
  <si>
    <t>DALSGAARD Ronnie 1983</t>
  </si>
  <si>
    <t>OVERBECK Andreas 1983</t>
  </si>
  <si>
    <t>ingen tider i resultatlisten</t>
  </si>
  <si>
    <t>Elisabeth Ketelsen 1943</t>
  </si>
  <si>
    <t>Pia Thulstrup 1961</t>
  </si>
  <si>
    <t>Jens Klarskov 1960</t>
  </si>
  <si>
    <t>Dan Ole Johansen 1960</t>
  </si>
  <si>
    <t>41.34</t>
  </si>
  <si>
    <t>36.67</t>
  </si>
  <si>
    <t>32.23</t>
  </si>
  <si>
    <t>26.33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</si>
</sst>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Verdana"/>
      <family val="2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FedraSPN"/>
    </font>
    <font>
      <b/>
      <sz val="10"/>
      <color rgb="FF000000"/>
      <name val="FedraSPN"/>
    </font>
    <font>
      <sz val="10"/>
      <color rgb="FF000000"/>
      <name val="Roboto Mono"/>
    </font>
    <font>
      <b/>
      <sz val="11"/>
      <color rgb="FF000000"/>
      <name val="FedraSPN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BEDE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right"/>
    </xf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Font="1" applyAlignment="1" applyProtection="1">
      <alignment wrapText="1"/>
    </xf>
    <xf numFmtId="14" fontId="0" fillId="0" borderId="0" xfId="0" applyNumberFormat="1" applyAlignment="1">
      <alignment wrapText="1"/>
    </xf>
    <xf numFmtId="0" fontId="5" fillId="0" borderId="0" xfId="0" applyFont="1" applyFill="1" applyAlignment="1">
      <alignment horizontal="center"/>
    </xf>
    <xf numFmtId="0" fontId="6" fillId="0" borderId="0" xfId="0" applyFont="1" applyAlignment="1"/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/>
    <xf numFmtId="0" fontId="0" fillId="0" borderId="0" xfId="0" applyFont="1" applyAlignment="1">
      <alignment wrapText="1"/>
    </xf>
    <xf numFmtId="0" fontId="11" fillId="0" borderId="0" xfId="1" applyFont="1" applyAlignment="1" applyProtection="1">
      <alignment wrapText="1"/>
    </xf>
    <xf numFmtId="0" fontId="8" fillId="0" borderId="0" xfId="0" applyFont="1"/>
    <xf numFmtId="0" fontId="12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13" fillId="3" borderId="0" xfId="0" applyFont="1" applyFill="1" applyAlignment="1">
      <alignment vertical="top" wrapText="1"/>
    </xf>
    <xf numFmtId="49" fontId="0" fillId="0" borderId="0" xfId="0" applyNumberFormat="1" applyFont="1" applyAlignment="1">
      <alignment wrapText="1"/>
    </xf>
    <xf numFmtId="0" fontId="14" fillId="4" borderId="0" xfId="0" applyFont="1" applyFill="1" applyAlignment="1">
      <alignment vertical="top" wrapText="1"/>
    </xf>
    <xf numFmtId="0" fontId="0" fillId="4" borderId="0" xfId="0" applyFill="1" applyAlignment="1">
      <alignment horizontal="right" vertical="top" wrapText="1"/>
    </xf>
    <xf numFmtId="0" fontId="13" fillId="4" borderId="0" xfId="0" applyFont="1" applyFill="1" applyAlignment="1">
      <alignment vertical="top" wrapText="1"/>
    </xf>
    <xf numFmtId="0" fontId="15" fillId="4" borderId="0" xfId="0" applyFont="1" applyFill="1" applyAlignment="1">
      <alignment horizontal="right" vertical="top" wrapText="1"/>
    </xf>
    <xf numFmtId="0" fontId="11" fillId="0" borderId="0" xfId="0" applyFont="1"/>
    <xf numFmtId="0" fontId="0" fillId="0" borderId="0" xfId="0" applyNumberFormat="1" applyFont="1" applyAlignment="1">
      <alignment wrapText="1"/>
    </xf>
    <xf numFmtId="14" fontId="0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NumberFormat="1" applyFont="1"/>
    <xf numFmtId="14" fontId="11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/>
    <xf numFmtId="0" fontId="0" fillId="0" borderId="0" xfId="0" applyAlignment="1">
      <alignment horizontal="right" vertical="top"/>
    </xf>
    <xf numFmtId="14" fontId="0" fillId="0" borderId="0" xfId="0" applyNumberFormat="1" applyAlignment="1">
      <alignment vertical="top"/>
    </xf>
    <xf numFmtId="0" fontId="1" fillId="0" borderId="0" xfId="0" applyFont="1" applyAlignment="1">
      <alignment horizontal="center"/>
    </xf>
    <xf numFmtId="0" fontId="13" fillId="4" borderId="0" xfId="0" applyFont="1" applyFill="1" applyAlignment="1">
      <alignment vertical="top" wrapText="1"/>
    </xf>
    <xf numFmtId="0" fontId="15" fillId="4" borderId="0" xfId="0" applyFont="1" applyFill="1" applyAlignment="1">
      <alignment horizontal="center" vertical="top" wrapText="1"/>
    </xf>
    <xf numFmtId="0" fontId="16" fillId="4" borderId="0" xfId="0" applyFont="1" applyFill="1" applyAlignment="1">
      <alignment horizontal="right" vertical="top" wrapText="1"/>
    </xf>
    <xf numFmtId="0" fontId="13" fillId="3" borderId="0" xfId="0" applyFont="1" applyFill="1" applyAlignment="1">
      <alignment vertical="top" wrapText="1"/>
    </xf>
    <xf numFmtId="14" fontId="13" fillId="3" borderId="0" xfId="0" applyNumberFormat="1" applyFont="1" applyFill="1" applyAlignment="1">
      <alignment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workbookViewId="0">
      <selection activeCell="A48" sqref="A48"/>
    </sheetView>
  </sheetViews>
  <sheetFormatPr defaultRowHeight="15"/>
  <cols>
    <col min="1" max="1" width="13.42578125" customWidth="1"/>
    <col min="2" max="2" width="11.85546875" customWidth="1"/>
    <col min="4" max="4" width="16.85546875" customWidth="1"/>
    <col min="5" max="5" width="33.42578125" customWidth="1"/>
    <col min="8" max="8" width="33.5703125" customWidth="1"/>
    <col min="9" max="9" width="16.140625" customWidth="1"/>
    <col min="10" max="10" width="15" customWidth="1"/>
    <col min="11" max="11" width="17" customWidth="1"/>
    <col min="12" max="12" width="13.85546875" customWidth="1"/>
    <col min="13" max="13" width="23.42578125" customWidth="1"/>
  </cols>
  <sheetData>
    <row r="1" spans="1:13" ht="21">
      <c r="A1" s="1" t="s">
        <v>129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>
      <c r="A3" t="s">
        <v>19</v>
      </c>
      <c r="B3" t="s">
        <v>33</v>
      </c>
      <c r="C3" t="s">
        <v>17</v>
      </c>
      <c r="D3" t="s">
        <v>22</v>
      </c>
      <c r="E3" t="s">
        <v>39</v>
      </c>
      <c r="F3">
        <v>1965</v>
      </c>
      <c r="G3">
        <f>2016-F3</f>
        <v>51</v>
      </c>
      <c r="H3" t="s">
        <v>40</v>
      </c>
      <c r="I3" s="21" t="s">
        <v>41</v>
      </c>
      <c r="J3" s="6" t="s">
        <v>13</v>
      </c>
      <c r="K3" s="6" t="s">
        <v>38</v>
      </c>
      <c r="L3" s="7">
        <v>42515</v>
      </c>
    </row>
    <row r="4" spans="1:13">
      <c r="A4" t="s">
        <v>19</v>
      </c>
      <c r="B4" t="s">
        <v>33</v>
      </c>
      <c r="C4" t="s">
        <v>18</v>
      </c>
      <c r="D4" t="s">
        <v>22</v>
      </c>
      <c r="E4" t="s">
        <v>23</v>
      </c>
      <c r="F4">
        <v>1965</v>
      </c>
      <c r="G4">
        <f t="shared" ref="G4:G40" si="0">2016-F4</f>
        <v>51</v>
      </c>
      <c r="H4" t="s">
        <v>24</v>
      </c>
      <c r="I4" s="21" t="s">
        <v>42</v>
      </c>
      <c r="J4" t="s">
        <v>13</v>
      </c>
      <c r="K4" s="6" t="s">
        <v>38</v>
      </c>
      <c r="L4" s="7">
        <v>42515</v>
      </c>
    </row>
    <row r="5" spans="1:13">
      <c r="A5" t="s">
        <v>19</v>
      </c>
      <c r="B5" t="s">
        <v>33</v>
      </c>
      <c r="C5" t="s">
        <v>18</v>
      </c>
      <c r="D5" t="s">
        <v>29</v>
      </c>
      <c r="E5" t="s">
        <v>31</v>
      </c>
      <c r="F5">
        <v>1975</v>
      </c>
      <c r="G5">
        <f t="shared" si="0"/>
        <v>41</v>
      </c>
      <c r="H5" t="s">
        <v>32</v>
      </c>
      <c r="I5" s="21" t="s">
        <v>43</v>
      </c>
      <c r="J5" t="s">
        <v>37</v>
      </c>
      <c r="K5" s="6" t="s">
        <v>38</v>
      </c>
      <c r="L5" s="7">
        <v>42515</v>
      </c>
    </row>
    <row r="6" spans="1:13">
      <c r="A6" t="s">
        <v>19</v>
      </c>
      <c r="B6" t="s">
        <v>44</v>
      </c>
      <c r="C6" t="s">
        <v>18</v>
      </c>
      <c r="D6" t="s">
        <v>46</v>
      </c>
      <c r="E6" t="s">
        <v>45</v>
      </c>
      <c r="F6">
        <v>1960</v>
      </c>
      <c r="G6">
        <f t="shared" si="0"/>
        <v>56</v>
      </c>
      <c r="H6" t="s">
        <v>26</v>
      </c>
      <c r="I6" s="21" t="s">
        <v>47</v>
      </c>
      <c r="J6" t="s">
        <v>13</v>
      </c>
      <c r="K6" s="6" t="s">
        <v>38</v>
      </c>
      <c r="L6" s="7">
        <v>42516</v>
      </c>
    </row>
    <row r="7" spans="1:13">
      <c r="A7" t="s">
        <v>19</v>
      </c>
      <c r="B7" t="s">
        <v>44</v>
      </c>
      <c r="C7" t="s">
        <v>18</v>
      </c>
      <c r="D7" t="s">
        <v>22</v>
      </c>
      <c r="E7" t="s">
        <v>23</v>
      </c>
      <c r="F7">
        <v>1965</v>
      </c>
      <c r="G7">
        <f t="shared" si="0"/>
        <v>51</v>
      </c>
      <c r="H7" t="s">
        <v>24</v>
      </c>
      <c r="I7" s="21" t="s">
        <v>48</v>
      </c>
      <c r="J7" t="s">
        <v>13</v>
      </c>
      <c r="K7" s="6" t="s">
        <v>38</v>
      </c>
      <c r="L7" s="7">
        <v>42516</v>
      </c>
    </row>
    <row r="8" spans="1:13" ht="14.25" customHeight="1">
      <c r="A8" t="s">
        <v>19</v>
      </c>
      <c r="B8" t="s">
        <v>49</v>
      </c>
      <c r="C8" t="s">
        <v>18</v>
      </c>
      <c r="D8" t="s">
        <v>52</v>
      </c>
      <c r="E8" t="s">
        <v>50</v>
      </c>
      <c r="F8">
        <v>1951</v>
      </c>
      <c r="G8">
        <f t="shared" si="0"/>
        <v>65</v>
      </c>
      <c r="H8" s="8" t="s">
        <v>40</v>
      </c>
      <c r="I8" s="21" t="s">
        <v>51</v>
      </c>
      <c r="J8" t="s">
        <v>13</v>
      </c>
      <c r="K8" s="6" t="s">
        <v>38</v>
      </c>
      <c r="L8" s="7">
        <v>42516</v>
      </c>
    </row>
    <row r="9" spans="1:13">
      <c r="A9" t="s">
        <v>19</v>
      </c>
      <c r="B9" t="s">
        <v>49</v>
      </c>
      <c r="C9" t="s">
        <v>18</v>
      </c>
      <c r="D9" t="s">
        <v>46</v>
      </c>
      <c r="E9" t="s">
        <v>45</v>
      </c>
      <c r="F9">
        <v>1960</v>
      </c>
      <c r="G9">
        <f t="shared" si="0"/>
        <v>56</v>
      </c>
      <c r="H9" t="s">
        <v>26</v>
      </c>
      <c r="I9" s="21" t="s">
        <v>53</v>
      </c>
      <c r="J9" t="s">
        <v>13</v>
      </c>
      <c r="K9" s="6" t="s">
        <v>38</v>
      </c>
      <c r="L9" s="7">
        <v>42516</v>
      </c>
    </row>
    <row r="10" spans="1:13">
      <c r="A10" t="s">
        <v>19</v>
      </c>
      <c r="B10" t="s">
        <v>49</v>
      </c>
      <c r="C10" t="s">
        <v>18</v>
      </c>
      <c r="D10" t="s">
        <v>22</v>
      </c>
      <c r="E10" t="s">
        <v>54</v>
      </c>
      <c r="F10">
        <v>1964</v>
      </c>
      <c r="G10">
        <f t="shared" si="0"/>
        <v>52</v>
      </c>
      <c r="H10" t="s">
        <v>55</v>
      </c>
      <c r="I10" s="21" t="s">
        <v>56</v>
      </c>
      <c r="J10" t="s">
        <v>13</v>
      </c>
      <c r="K10" s="6" t="s">
        <v>38</v>
      </c>
      <c r="L10" s="7">
        <v>42516</v>
      </c>
    </row>
    <row r="11" spans="1:13">
      <c r="A11" t="s">
        <v>19</v>
      </c>
      <c r="B11" t="s">
        <v>49</v>
      </c>
      <c r="C11" t="s">
        <v>18</v>
      </c>
      <c r="D11" t="s">
        <v>30</v>
      </c>
      <c r="E11" t="s">
        <v>57</v>
      </c>
      <c r="F11">
        <v>1981</v>
      </c>
      <c r="G11">
        <f t="shared" si="0"/>
        <v>35</v>
      </c>
      <c r="H11" t="s">
        <v>40</v>
      </c>
      <c r="I11" s="21" t="s">
        <v>58</v>
      </c>
      <c r="J11" t="s">
        <v>13</v>
      </c>
      <c r="K11" s="6" t="s">
        <v>38</v>
      </c>
      <c r="L11" s="7">
        <v>42516</v>
      </c>
    </row>
    <row r="12" spans="1:13">
      <c r="A12" t="s">
        <v>19</v>
      </c>
      <c r="B12" t="s">
        <v>49</v>
      </c>
      <c r="C12" t="s">
        <v>18</v>
      </c>
      <c r="D12" t="s">
        <v>59</v>
      </c>
      <c r="E12" t="s">
        <v>60</v>
      </c>
      <c r="F12">
        <v>1984</v>
      </c>
      <c r="G12">
        <f t="shared" si="0"/>
        <v>32</v>
      </c>
      <c r="H12" t="s">
        <v>61</v>
      </c>
      <c r="I12" s="21" t="s">
        <v>62</v>
      </c>
      <c r="J12" t="s">
        <v>13</v>
      </c>
      <c r="K12" s="6" t="s">
        <v>38</v>
      </c>
      <c r="L12" s="7">
        <v>42516</v>
      </c>
    </row>
    <row r="13" spans="1:13">
      <c r="A13" t="s">
        <v>19</v>
      </c>
      <c r="B13" t="s">
        <v>49</v>
      </c>
      <c r="C13" t="s">
        <v>17</v>
      </c>
      <c r="D13" t="s">
        <v>52</v>
      </c>
      <c r="E13" t="s">
        <v>68</v>
      </c>
      <c r="F13">
        <v>1950</v>
      </c>
      <c r="G13">
        <f t="shared" si="0"/>
        <v>66</v>
      </c>
      <c r="H13" t="s">
        <v>26</v>
      </c>
      <c r="I13" s="21" t="s">
        <v>63</v>
      </c>
      <c r="J13" t="s">
        <v>13</v>
      </c>
      <c r="K13" s="6" t="s">
        <v>38</v>
      </c>
      <c r="L13" s="7">
        <v>42516</v>
      </c>
    </row>
    <row r="14" spans="1:13">
      <c r="A14" t="s">
        <v>19</v>
      </c>
      <c r="B14" t="s">
        <v>64</v>
      </c>
      <c r="C14" t="s">
        <v>17</v>
      </c>
      <c r="D14" t="s">
        <v>46</v>
      </c>
      <c r="E14" t="s">
        <v>65</v>
      </c>
      <c r="F14">
        <v>1961</v>
      </c>
      <c r="G14">
        <f t="shared" si="0"/>
        <v>55</v>
      </c>
      <c r="H14" t="s">
        <v>26</v>
      </c>
      <c r="I14" s="21" t="s">
        <v>66</v>
      </c>
      <c r="J14" t="s">
        <v>67</v>
      </c>
      <c r="K14" s="6" t="s">
        <v>38</v>
      </c>
      <c r="L14" s="7">
        <v>42516</v>
      </c>
    </row>
    <row r="15" spans="1:13">
      <c r="A15" t="s">
        <v>19</v>
      </c>
      <c r="B15" t="s">
        <v>49</v>
      </c>
      <c r="C15" t="s">
        <v>17</v>
      </c>
      <c r="D15" t="s">
        <v>69</v>
      </c>
      <c r="E15" t="s">
        <v>70</v>
      </c>
      <c r="F15">
        <v>1989</v>
      </c>
      <c r="G15">
        <f t="shared" si="0"/>
        <v>27</v>
      </c>
      <c r="H15" t="s">
        <v>71</v>
      </c>
      <c r="I15" s="21" t="s">
        <v>72</v>
      </c>
      <c r="J15" t="s">
        <v>13</v>
      </c>
      <c r="K15" s="6" t="s">
        <v>38</v>
      </c>
      <c r="L15" s="7">
        <v>38863</v>
      </c>
    </row>
    <row r="16" spans="1:13">
      <c r="A16" t="s">
        <v>19</v>
      </c>
      <c r="B16" t="s">
        <v>44</v>
      </c>
      <c r="C16" t="s">
        <v>17</v>
      </c>
      <c r="D16" t="s">
        <v>22</v>
      </c>
      <c r="E16" t="s">
        <v>73</v>
      </c>
      <c r="F16">
        <v>1966</v>
      </c>
      <c r="G16">
        <f t="shared" si="0"/>
        <v>50</v>
      </c>
      <c r="H16" s="29" t="s">
        <v>74</v>
      </c>
      <c r="I16" s="21" t="s">
        <v>75</v>
      </c>
      <c r="J16" t="s">
        <v>13</v>
      </c>
      <c r="K16" s="6" t="s">
        <v>38</v>
      </c>
      <c r="L16" s="7">
        <v>42516</v>
      </c>
    </row>
    <row r="17" spans="1:13">
      <c r="A17" t="s">
        <v>19</v>
      </c>
      <c r="B17" t="s">
        <v>80</v>
      </c>
      <c r="C17" t="s">
        <v>17</v>
      </c>
      <c r="D17" t="s">
        <v>46</v>
      </c>
      <c r="E17" t="s">
        <v>65</v>
      </c>
      <c r="F17">
        <v>1961</v>
      </c>
      <c r="G17">
        <f t="shared" si="0"/>
        <v>55</v>
      </c>
      <c r="H17" t="s">
        <v>26</v>
      </c>
      <c r="I17" s="21" t="s">
        <v>81</v>
      </c>
      <c r="J17" t="s">
        <v>82</v>
      </c>
      <c r="K17" s="6" t="s">
        <v>38</v>
      </c>
      <c r="L17" s="7">
        <v>42517</v>
      </c>
    </row>
    <row r="18" spans="1:13">
      <c r="A18" t="s">
        <v>19</v>
      </c>
      <c r="B18" t="s">
        <v>80</v>
      </c>
      <c r="C18" t="s">
        <v>17</v>
      </c>
      <c r="D18" t="s">
        <v>69</v>
      </c>
      <c r="E18" t="s">
        <v>70</v>
      </c>
      <c r="F18">
        <v>1989</v>
      </c>
      <c r="G18">
        <f t="shared" si="0"/>
        <v>27</v>
      </c>
      <c r="H18" t="s">
        <v>71</v>
      </c>
      <c r="I18" s="21" t="s">
        <v>83</v>
      </c>
      <c r="J18" t="s">
        <v>37</v>
      </c>
      <c r="K18" s="6" t="s">
        <v>38</v>
      </c>
      <c r="L18" s="7">
        <v>42517</v>
      </c>
    </row>
    <row r="19" spans="1:13">
      <c r="A19" t="s">
        <v>19</v>
      </c>
      <c r="B19" t="s">
        <v>80</v>
      </c>
      <c r="C19" t="s">
        <v>18</v>
      </c>
      <c r="D19" t="s">
        <v>15</v>
      </c>
      <c r="E19" t="s">
        <v>84</v>
      </c>
      <c r="F19">
        <v>1967</v>
      </c>
      <c r="G19">
        <f t="shared" si="0"/>
        <v>49</v>
      </c>
      <c r="H19" t="s">
        <v>55</v>
      </c>
      <c r="I19" s="21" t="s">
        <v>85</v>
      </c>
      <c r="J19" t="s">
        <v>13</v>
      </c>
      <c r="K19" s="6" t="s">
        <v>38</v>
      </c>
      <c r="L19" s="7">
        <v>42517</v>
      </c>
    </row>
    <row r="20" spans="1:13">
      <c r="A20" t="s">
        <v>19</v>
      </c>
      <c r="B20" t="s">
        <v>80</v>
      </c>
      <c r="C20" t="s">
        <v>18</v>
      </c>
      <c r="D20" t="s">
        <v>30</v>
      </c>
      <c r="E20" t="s">
        <v>57</v>
      </c>
      <c r="F20">
        <v>1981</v>
      </c>
      <c r="G20">
        <f t="shared" si="0"/>
        <v>35</v>
      </c>
      <c r="H20" t="s">
        <v>40</v>
      </c>
      <c r="I20" s="21" t="s">
        <v>86</v>
      </c>
      <c r="J20" t="s">
        <v>13</v>
      </c>
      <c r="K20" s="6" t="s">
        <v>38</v>
      </c>
      <c r="L20" s="7">
        <v>42517</v>
      </c>
    </row>
    <row r="21" spans="1:13">
      <c r="A21" t="s">
        <v>19</v>
      </c>
      <c r="B21" s="8" t="s">
        <v>87</v>
      </c>
      <c r="C21" t="s">
        <v>17</v>
      </c>
      <c r="D21" s="8" t="s">
        <v>91</v>
      </c>
      <c r="E21" s="9" t="s">
        <v>88</v>
      </c>
      <c r="F21" s="8">
        <v>1956</v>
      </c>
      <c r="G21">
        <f t="shared" si="0"/>
        <v>60</v>
      </c>
      <c r="H21" s="8" t="s">
        <v>61</v>
      </c>
      <c r="I21" s="21" t="s">
        <v>89</v>
      </c>
      <c r="J21" t="s">
        <v>13</v>
      </c>
      <c r="K21" s="6" t="s">
        <v>38</v>
      </c>
      <c r="L21" s="10">
        <v>42517</v>
      </c>
    </row>
    <row r="22" spans="1:13">
      <c r="A22" t="s">
        <v>19</v>
      </c>
      <c r="B22" s="8" t="s">
        <v>14</v>
      </c>
      <c r="C22" t="s">
        <v>18</v>
      </c>
      <c r="D22" s="8" t="s">
        <v>22</v>
      </c>
      <c r="E22" s="8" t="s">
        <v>23</v>
      </c>
      <c r="F22" s="8">
        <v>1965</v>
      </c>
      <c r="G22">
        <f t="shared" si="0"/>
        <v>51</v>
      </c>
      <c r="H22" s="8" t="s">
        <v>24</v>
      </c>
      <c r="I22" s="8" t="s">
        <v>90</v>
      </c>
      <c r="J22" s="8" t="s">
        <v>13</v>
      </c>
      <c r="K22" s="6" t="s">
        <v>38</v>
      </c>
      <c r="L22" s="7">
        <v>42517</v>
      </c>
    </row>
    <row r="23" spans="1:13">
      <c r="A23" t="s">
        <v>19</v>
      </c>
      <c r="B23" s="9" t="s">
        <v>20</v>
      </c>
      <c r="C23" t="s">
        <v>18</v>
      </c>
      <c r="D23" s="8" t="s">
        <v>46</v>
      </c>
      <c r="E23" s="8" t="s">
        <v>96</v>
      </c>
      <c r="F23" s="8">
        <v>1958</v>
      </c>
      <c r="G23">
        <f t="shared" si="0"/>
        <v>58</v>
      </c>
      <c r="H23" s="8" t="s">
        <v>27</v>
      </c>
      <c r="I23" s="22" t="s">
        <v>97</v>
      </c>
      <c r="J23" s="8" t="s">
        <v>13</v>
      </c>
      <c r="K23" s="6" t="s">
        <v>38</v>
      </c>
      <c r="L23" s="10">
        <v>42518</v>
      </c>
    </row>
    <row r="24" spans="1:13">
      <c r="A24" t="s">
        <v>19</v>
      </c>
      <c r="B24" t="s">
        <v>20</v>
      </c>
      <c r="C24" t="s">
        <v>18</v>
      </c>
      <c r="D24" s="8" t="s">
        <v>29</v>
      </c>
      <c r="E24" t="s">
        <v>98</v>
      </c>
      <c r="F24" s="8">
        <v>1975</v>
      </c>
      <c r="G24">
        <f t="shared" si="0"/>
        <v>41</v>
      </c>
      <c r="H24" s="8" t="s">
        <v>27</v>
      </c>
      <c r="I24" s="22" t="s">
        <v>99</v>
      </c>
      <c r="J24" t="s">
        <v>13</v>
      </c>
      <c r="K24" s="6" t="s">
        <v>38</v>
      </c>
      <c r="L24" s="7">
        <v>42518</v>
      </c>
    </row>
    <row r="25" spans="1:13">
      <c r="A25" t="s">
        <v>19</v>
      </c>
      <c r="B25" t="s">
        <v>20</v>
      </c>
      <c r="C25" t="s">
        <v>17</v>
      </c>
      <c r="D25" s="8" t="s">
        <v>15</v>
      </c>
      <c r="E25" t="s">
        <v>100</v>
      </c>
      <c r="F25" s="8">
        <v>1971</v>
      </c>
      <c r="G25">
        <f t="shared" si="0"/>
        <v>45</v>
      </c>
      <c r="H25" s="8" t="s">
        <v>27</v>
      </c>
      <c r="I25" s="22" t="s">
        <v>101</v>
      </c>
      <c r="J25" t="s">
        <v>13</v>
      </c>
      <c r="K25" s="6" t="s">
        <v>38</v>
      </c>
      <c r="L25" s="7">
        <v>42518</v>
      </c>
    </row>
    <row r="26" spans="1:13">
      <c r="A26" t="s">
        <v>19</v>
      </c>
      <c r="B26" s="9" t="s">
        <v>21</v>
      </c>
      <c r="C26" s="8" t="s">
        <v>17</v>
      </c>
      <c r="D26" s="8" t="s">
        <v>46</v>
      </c>
      <c r="E26" s="8" t="s">
        <v>102</v>
      </c>
      <c r="F26" s="8">
        <v>1961</v>
      </c>
      <c r="G26">
        <f t="shared" si="0"/>
        <v>55</v>
      </c>
      <c r="H26" s="8" t="s">
        <v>40</v>
      </c>
      <c r="I26" s="22" t="s">
        <v>103</v>
      </c>
      <c r="J26" s="8" t="s">
        <v>13</v>
      </c>
      <c r="K26" s="6" t="s">
        <v>38</v>
      </c>
      <c r="L26" s="10">
        <v>42518</v>
      </c>
      <c r="M26" s="8"/>
    </row>
    <row r="27" spans="1:13">
      <c r="A27" s="16" t="s">
        <v>19</v>
      </c>
      <c r="B27" t="s">
        <v>21</v>
      </c>
      <c r="C27" t="s">
        <v>17</v>
      </c>
      <c r="D27" s="8" t="s">
        <v>22</v>
      </c>
      <c r="E27" s="8" t="s">
        <v>39</v>
      </c>
      <c r="F27" s="17">
        <v>1965</v>
      </c>
      <c r="G27">
        <f t="shared" si="0"/>
        <v>51</v>
      </c>
      <c r="H27" s="8" t="s">
        <v>40</v>
      </c>
      <c r="I27" s="22" t="s">
        <v>104</v>
      </c>
      <c r="J27" s="8" t="s">
        <v>13</v>
      </c>
      <c r="K27" s="6" t="s">
        <v>38</v>
      </c>
      <c r="L27" s="7">
        <v>42518</v>
      </c>
    </row>
    <row r="28" spans="1:13">
      <c r="A28" s="16" t="s">
        <v>19</v>
      </c>
      <c r="B28" s="9" t="s">
        <v>16</v>
      </c>
      <c r="C28" s="8" t="s">
        <v>17</v>
      </c>
      <c r="D28" s="8" t="s">
        <v>22</v>
      </c>
      <c r="E28" s="17" t="s">
        <v>73</v>
      </c>
      <c r="F28" s="17">
        <v>1966</v>
      </c>
      <c r="G28" s="16">
        <f t="shared" si="0"/>
        <v>50</v>
      </c>
      <c r="H28" s="17" t="s">
        <v>74</v>
      </c>
      <c r="I28" s="17" t="s">
        <v>105</v>
      </c>
      <c r="J28" s="17" t="s">
        <v>13</v>
      </c>
      <c r="K28" s="30" t="s">
        <v>38</v>
      </c>
      <c r="L28" s="31">
        <v>42518</v>
      </c>
    </row>
    <row r="29" spans="1:13">
      <c r="A29" s="16" t="s">
        <v>19</v>
      </c>
      <c r="B29" s="9" t="s">
        <v>16</v>
      </c>
      <c r="C29" s="8" t="s">
        <v>18</v>
      </c>
      <c r="D29" s="8" t="s">
        <v>29</v>
      </c>
      <c r="E29" s="8" t="s">
        <v>98</v>
      </c>
      <c r="F29" s="17">
        <v>1975</v>
      </c>
      <c r="G29" s="16">
        <f t="shared" si="0"/>
        <v>41</v>
      </c>
      <c r="H29" s="8" t="s">
        <v>27</v>
      </c>
      <c r="I29" s="8" t="s">
        <v>109</v>
      </c>
      <c r="J29" s="8" t="s">
        <v>13</v>
      </c>
      <c r="K29" s="32" t="s">
        <v>38</v>
      </c>
      <c r="L29" s="31">
        <v>42518</v>
      </c>
    </row>
    <row r="30" spans="1:13">
      <c r="A30" s="16" t="s">
        <v>19</v>
      </c>
      <c r="B30" s="29" t="s">
        <v>16</v>
      </c>
      <c r="C30" s="29" t="s">
        <v>18</v>
      </c>
      <c r="D30" s="33" t="s">
        <v>15</v>
      </c>
      <c r="E30" s="33" t="s">
        <v>106</v>
      </c>
      <c r="F30" s="33">
        <v>1967</v>
      </c>
      <c r="G30" s="29">
        <f t="shared" si="0"/>
        <v>49</v>
      </c>
      <c r="H30" s="29" t="s">
        <v>107</v>
      </c>
      <c r="I30" s="33" t="s">
        <v>108</v>
      </c>
      <c r="J30" s="33" t="s">
        <v>13</v>
      </c>
      <c r="K30" s="34" t="s">
        <v>38</v>
      </c>
      <c r="L30" s="35">
        <v>42518</v>
      </c>
    </row>
    <row r="31" spans="1:13">
      <c r="A31" s="16" t="s">
        <v>19</v>
      </c>
      <c r="B31" s="29" t="s">
        <v>110</v>
      </c>
      <c r="C31" s="29" t="s">
        <v>17</v>
      </c>
      <c r="D31" s="33" t="s">
        <v>46</v>
      </c>
      <c r="E31" s="33" t="s">
        <v>65</v>
      </c>
      <c r="F31" s="33">
        <v>1961</v>
      </c>
      <c r="G31" s="29">
        <f t="shared" si="0"/>
        <v>55</v>
      </c>
      <c r="H31" s="29" t="s">
        <v>26</v>
      </c>
      <c r="I31" s="33" t="s">
        <v>111</v>
      </c>
      <c r="J31" t="s">
        <v>37</v>
      </c>
      <c r="K31" s="34" t="s">
        <v>38</v>
      </c>
      <c r="L31" s="35">
        <v>42519</v>
      </c>
    </row>
    <row r="32" spans="1:13">
      <c r="A32" s="16" t="s">
        <v>19</v>
      </c>
      <c r="B32" s="29" t="s">
        <v>110</v>
      </c>
      <c r="C32" s="29" t="s">
        <v>17</v>
      </c>
      <c r="D32" s="33" t="s">
        <v>15</v>
      </c>
      <c r="E32" s="33" t="s">
        <v>112</v>
      </c>
      <c r="F32" s="33">
        <v>1971</v>
      </c>
      <c r="G32" s="29">
        <f t="shared" si="0"/>
        <v>45</v>
      </c>
      <c r="H32" s="29" t="s">
        <v>24</v>
      </c>
      <c r="I32" s="33" t="s">
        <v>113</v>
      </c>
      <c r="J32" t="s">
        <v>37</v>
      </c>
      <c r="K32" s="34" t="s">
        <v>38</v>
      </c>
      <c r="L32" s="35">
        <v>42519</v>
      </c>
    </row>
    <row r="33" spans="1:14">
      <c r="A33" s="16" t="s">
        <v>19</v>
      </c>
      <c r="B33" s="29" t="s">
        <v>114</v>
      </c>
      <c r="C33" s="29" t="s">
        <v>17</v>
      </c>
      <c r="D33" s="33" t="s">
        <v>69</v>
      </c>
      <c r="E33" s="33" t="s">
        <v>70</v>
      </c>
      <c r="F33" s="33">
        <v>1989</v>
      </c>
      <c r="G33" s="29">
        <f t="shared" si="0"/>
        <v>27</v>
      </c>
      <c r="H33" s="29" t="s">
        <v>71</v>
      </c>
      <c r="I33" s="33" t="s">
        <v>115</v>
      </c>
      <c r="J33" t="s">
        <v>37</v>
      </c>
      <c r="K33" s="34" t="s">
        <v>38</v>
      </c>
      <c r="L33" s="35">
        <v>42519</v>
      </c>
    </row>
    <row r="34" spans="1:14">
      <c r="A34" s="16" t="s">
        <v>19</v>
      </c>
      <c r="B34" s="29" t="s">
        <v>114</v>
      </c>
      <c r="C34" s="29" t="s">
        <v>18</v>
      </c>
      <c r="D34" s="33" t="s">
        <v>46</v>
      </c>
      <c r="E34" s="33" t="s">
        <v>116</v>
      </c>
      <c r="F34" s="33">
        <v>1960</v>
      </c>
      <c r="G34" s="29">
        <f t="shared" si="0"/>
        <v>56</v>
      </c>
      <c r="H34" s="29" t="s">
        <v>117</v>
      </c>
      <c r="I34" s="33" t="s">
        <v>118</v>
      </c>
      <c r="J34" s="33" t="s">
        <v>13</v>
      </c>
      <c r="K34" s="34" t="s">
        <v>38</v>
      </c>
      <c r="L34" s="35">
        <v>42519</v>
      </c>
    </row>
    <row r="35" spans="1:14">
      <c r="A35" s="16" t="s">
        <v>19</v>
      </c>
      <c r="B35" s="29" t="s">
        <v>114</v>
      </c>
      <c r="C35" s="29" t="s">
        <v>18</v>
      </c>
      <c r="D35" s="33" t="s">
        <v>22</v>
      </c>
      <c r="E35" s="33" t="s">
        <v>119</v>
      </c>
      <c r="F35" s="33">
        <v>1965</v>
      </c>
      <c r="G35" s="29">
        <f t="shared" si="0"/>
        <v>51</v>
      </c>
      <c r="H35" s="29" t="s">
        <v>117</v>
      </c>
      <c r="I35" s="33" t="s">
        <v>120</v>
      </c>
      <c r="J35" s="33" t="s">
        <v>13</v>
      </c>
      <c r="K35" s="34" t="s">
        <v>38</v>
      </c>
      <c r="L35" s="35">
        <v>42519</v>
      </c>
      <c r="N35" s="8"/>
    </row>
    <row r="36" spans="1:14">
      <c r="A36" s="16" t="s">
        <v>19</v>
      </c>
      <c r="B36" s="29" t="s">
        <v>114</v>
      </c>
      <c r="C36" s="29" t="s">
        <v>18</v>
      </c>
      <c r="D36" s="33" t="s">
        <v>30</v>
      </c>
      <c r="E36" s="33" t="s">
        <v>57</v>
      </c>
      <c r="F36">
        <v>1981</v>
      </c>
      <c r="G36" s="29">
        <f t="shared" si="0"/>
        <v>35</v>
      </c>
      <c r="H36" s="29" t="s">
        <v>40</v>
      </c>
      <c r="I36" s="33" t="s">
        <v>121</v>
      </c>
      <c r="J36" s="33" t="s">
        <v>13</v>
      </c>
      <c r="K36" s="34" t="s">
        <v>38</v>
      </c>
      <c r="L36" s="35">
        <v>42519</v>
      </c>
      <c r="M36" s="7"/>
    </row>
    <row r="37" spans="1:14">
      <c r="A37" s="16" t="s">
        <v>19</v>
      </c>
      <c r="B37" s="29" t="s">
        <v>122</v>
      </c>
      <c r="C37" s="29" t="s">
        <v>17</v>
      </c>
      <c r="D37" s="33" t="s">
        <v>15</v>
      </c>
      <c r="E37" s="33" t="s">
        <v>100</v>
      </c>
      <c r="F37" s="33">
        <v>1971</v>
      </c>
      <c r="G37" s="29">
        <f t="shared" si="0"/>
        <v>45</v>
      </c>
      <c r="H37" s="29" t="s">
        <v>27</v>
      </c>
      <c r="I37" s="33" t="s">
        <v>123</v>
      </c>
      <c r="J37" s="33" t="s">
        <v>13</v>
      </c>
      <c r="K37" s="34" t="s">
        <v>38</v>
      </c>
      <c r="L37" s="35">
        <v>42519</v>
      </c>
      <c r="N37" s="8"/>
    </row>
    <row r="38" spans="1:14">
      <c r="A38" s="16" t="s">
        <v>19</v>
      </c>
      <c r="B38" s="29" t="s">
        <v>122</v>
      </c>
      <c r="C38" s="29" t="s">
        <v>18</v>
      </c>
      <c r="D38" s="33" t="s">
        <v>29</v>
      </c>
      <c r="E38" s="33" t="s">
        <v>124</v>
      </c>
      <c r="F38" s="33">
        <v>1975</v>
      </c>
      <c r="G38" s="29">
        <f t="shared" si="0"/>
        <v>41</v>
      </c>
      <c r="H38" s="29" t="s">
        <v>77</v>
      </c>
      <c r="I38" s="33" t="s">
        <v>125</v>
      </c>
      <c r="J38" s="33" t="s">
        <v>13</v>
      </c>
      <c r="K38" s="34" t="s">
        <v>38</v>
      </c>
      <c r="L38" s="35">
        <v>42519</v>
      </c>
    </row>
    <row r="39" spans="1:14">
      <c r="A39" s="16" t="s">
        <v>19</v>
      </c>
      <c r="B39" s="29" t="s">
        <v>34</v>
      </c>
      <c r="C39" s="29" t="s">
        <v>17</v>
      </c>
      <c r="D39" s="33" t="s">
        <v>25</v>
      </c>
      <c r="E39" s="33" t="s">
        <v>28</v>
      </c>
      <c r="F39" s="33">
        <v>1943</v>
      </c>
      <c r="G39" s="29">
        <f t="shared" si="0"/>
        <v>73</v>
      </c>
      <c r="H39" s="29" t="s">
        <v>26</v>
      </c>
      <c r="I39" s="33" t="s">
        <v>126</v>
      </c>
      <c r="J39" s="33" t="s">
        <v>13</v>
      </c>
      <c r="K39" s="34" t="s">
        <v>38</v>
      </c>
      <c r="L39" s="35">
        <v>42519</v>
      </c>
      <c r="N39" s="8"/>
    </row>
    <row r="40" spans="1:14">
      <c r="A40" s="16" t="s">
        <v>19</v>
      </c>
      <c r="B40" s="29" t="s">
        <v>34</v>
      </c>
      <c r="C40" s="29" t="s">
        <v>17</v>
      </c>
      <c r="D40" s="33" t="s">
        <v>46</v>
      </c>
      <c r="E40" s="33" t="s">
        <v>102</v>
      </c>
      <c r="F40">
        <v>1961</v>
      </c>
      <c r="G40" s="29">
        <f t="shared" si="0"/>
        <v>55</v>
      </c>
      <c r="H40" s="29" t="s">
        <v>40</v>
      </c>
      <c r="I40" s="33" t="s">
        <v>127</v>
      </c>
      <c r="J40" s="33" t="s">
        <v>13</v>
      </c>
      <c r="K40" s="34" t="s">
        <v>38</v>
      </c>
      <c r="L40" s="35">
        <v>42519</v>
      </c>
    </row>
    <row r="41" spans="1:14">
      <c r="A41" s="16"/>
      <c r="G41" s="29"/>
      <c r="J41" s="33"/>
      <c r="K41" s="34"/>
      <c r="L41" s="35"/>
    </row>
    <row r="42" spans="1:14">
      <c r="A42" t="s">
        <v>19</v>
      </c>
      <c r="B42" s="8" t="s">
        <v>76</v>
      </c>
      <c r="C42" s="9" t="s">
        <v>18</v>
      </c>
      <c r="D42" s="8" t="s">
        <v>79</v>
      </c>
      <c r="E42" t="s">
        <v>77</v>
      </c>
      <c r="I42" t="s">
        <v>78</v>
      </c>
      <c r="J42" t="s">
        <v>13</v>
      </c>
      <c r="K42" t="s">
        <v>38</v>
      </c>
      <c r="L42" s="7">
        <v>42516</v>
      </c>
      <c r="M42" s="16"/>
    </row>
    <row r="43" spans="1:14">
      <c r="D43">
        <f>SUM(F43:F46)</f>
        <v>145</v>
      </c>
      <c r="E43" t="s">
        <v>138</v>
      </c>
      <c r="F43">
        <f>2016-1975</f>
        <v>41</v>
      </c>
      <c r="H43" t="s">
        <v>142</v>
      </c>
      <c r="M43" s="16"/>
    </row>
    <row r="44" spans="1:14">
      <c r="B44" s="9"/>
      <c r="C44" s="8"/>
      <c r="D44" s="8"/>
      <c r="E44" t="s">
        <v>139</v>
      </c>
      <c r="F44">
        <f>2016-1978</f>
        <v>38</v>
      </c>
      <c r="M44" s="16"/>
    </row>
    <row r="45" spans="1:14">
      <c r="E45" t="s">
        <v>140</v>
      </c>
      <c r="F45">
        <f>2016-1983</f>
        <v>33</v>
      </c>
      <c r="M45" s="16"/>
    </row>
    <row r="46" spans="1:14" ht="15.75">
      <c r="B46" s="11"/>
      <c r="C46" s="11"/>
      <c r="D46" s="12"/>
      <c r="E46" t="s">
        <v>141</v>
      </c>
      <c r="F46">
        <f>2016-1983</f>
        <v>33</v>
      </c>
      <c r="M46" s="16"/>
    </row>
    <row r="47" spans="1:14" ht="15.75">
      <c r="B47" s="11"/>
      <c r="C47" s="13"/>
      <c r="D47" s="13"/>
      <c r="M47" s="16"/>
    </row>
    <row r="48" spans="1:14" ht="15.75">
      <c r="A48" t="s">
        <v>36</v>
      </c>
      <c r="B48" s="11" t="s">
        <v>92</v>
      </c>
      <c r="C48" s="13" t="s">
        <v>93</v>
      </c>
      <c r="D48" s="13" t="s">
        <v>94</v>
      </c>
      <c r="E48" t="s">
        <v>26</v>
      </c>
      <c r="F48" s="37"/>
      <c r="G48" s="37"/>
      <c r="H48" s="36"/>
      <c r="I48" s="38" t="s">
        <v>95</v>
      </c>
      <c r="J48" t="s">
        <v>37</v>
      </c>
      <c r="K48" t="s">
        <v>38</v>
      </c>
      <c r="L48" s="39">
        <v>42517</v>
      </c>
      <c r="M48" s="16"/>
    </row>
    <row r="49" spans="1:13" ht="15.75">
      <c r="B49" s="11"/>
      <c r="C49" s="13">
        <f>SUM(D49:D52)</f>
        <v>240</v>
      </c>
      <c r="D49" s="13">
        <f>2016-1943</f>
        <v>73</v>
      </c>
      <c r="E49" t="s">
        <v>143</v>
      </c>
      <c r="F49" s="37"/>
      <c r="G49" s="37"/>
      <c r="H49" s="36" t="s">
        <v>147</v>
      </c>
      <c r="I49" s="38"/>
      <c r="L49" s="39"/>
      <c r="M49" s="16"/>
    </row>
    <row r="50" spans="1:13">
      <c r="A50" s="16"/>
      <c r="B50" s="18"/>
      <c r="C50" s="17"/>
      <c r="D50" s="14">
        <f>2016-1961</f>
        <v>55</v>
      </c>
      <c r="E50" t="s">
        <v>144</v>
      </c>
      <c r="F50" s="37"/>
      <c r="G50" s="37"/>
      <c r="H50" s="36" t="s">
        <v>148</v>
      </c>
      <c r="I50" s="38"/>
      <c r="L50" s="39"/>
      <c r="M50" s="16"/>
    </row>
    <row r="51" spans="1:13">
      <c r="A51" s="16"/>
      <c r="B51" s="16"/>
      <c r="C51" s="16"/>
      <c r="D51" s="16">
        <f>2016-1960</f>
        <v>56</v>
      </c>
      <c r="E51" t="s">
        <v>145</v>
      </c>
      <c r="F51" s="37"/>
      <c r="G51" s="37"/>
      <c r="H51" s="36" t="s">
        <v>149</v>
      </c>
      <c r="I51" s="38"/>
      <c r="L51" s="39"/>
      <c r="M51" s="16"/>
    </row>
    <row r="52" spans="1:13">
      <c r="A52" s="16"/>
      <c r="B52" s="16"/>
      <c r="C52" s="16"/>
      <c r="D52" s="16">
        <f>2016-1960</f>
        <v>56</v>
      </c>
      <c r="E52" t="s">
        <v>146</v>
      </c>
      <c r="F52" s="37"/>
      <c r="G52" s="37"/>
      <c r="H52" s="36" t="s">
        <v>150</v>
      </c>
      <c r="I52" s="38"/>
      <c r="L52" s="39"/>
      <c r="M52" s="16"/>
    </row>
    <row r="53" spans="1:13">
      <c r="H53" s="36"/>
      <c r="I53" s="36"/>
      <c r="J53" s="36"/>
      <c r="M53" s="16"/>
    </row>
    <row r="54" spans="1:13">
      <c r="A54" t="s">
        <v>19</v>
      </c>
      <c r="B54" s="8" t="s">
        <v>35</v>
      </c>
      <c r="C54" s="9" t="s">
        <v>18</v>
      </c>
      <c r="D54" s="8" t="s">
        <v>79</v>
      </c>
      <c r="E54" t="s">
        <v>77</v>
      </c>
      <c r="F54" s="37"/>
      <c r="G54" s="37"/>
      <c r="H54" s="36"/>
      <c r="I54" s="38" t="s">
        <v>128</v>
      </c>
      <c r="J54" s="38" t="s">
        <v>13</v>
      </c>
      <c r="K54" t="s">
        <v>38</v>
      </c>
      <c r="L54" s="39">
        <v>42519</v>
      </c>
      <c r="M54" s="16"/>
    </row>
    <row r="55" spans="1:13">
      <c r="E55" t="s">
        <v>130</v>
      </c>
      <c r="F55" s="37"/>
      <c r="G55" s="37"/>
      <c r="H55" s="36" t="s">
        <v>134</v>
      </c>
      <c r="I55" s="38"/>
      <c r="J55" s="38"/>
      <c r="L55" s="39"/>
    </row>
    <row r="56" spans="1:13">
      <c r="B56" s="9"/>
      <c r="C56" s="8"/>
      <c r="D56" s="8"/>
      <c r="E56" t="s">
        <v>132</v>
      </c>
      <c r="F56" s="37"/>
      <c r="G56" s="37"/>
      <c r="H56" s="36" t="s">
        <v>135</v>
      </c>
      <c r="I56" s="38"/>
      <c r="J56" s="38"/>
      <c r="L56" s="39"/>
    </row>
    <row r="57" spans="1:13">
      <c r="E57" t="s">
        <v>131</v>
      </c>
      <c r="F57" s="37"/>
      <c r="G57" s="37"/>
      <c r="H57" s="36" t="s">
        <v>136</v>
      </c>
      <c r="I57" s="38"/>
      <c r="J57" s="38"/>
      <c r="L57" s="39"/>
    </row>
    <row r="58" spans="1:13" ht="15.75">
      <c r="B58" s="11"/>
      <c r="C58" s="11"/>
      <c r="D58" s="12"/>
      <c r="E58" t="s">
        <v>133</v>
      </c>
      <c r="F58" s="37"/>
      <c r="G58" s="37"/>
      <c r="H58" s="36" t="s">
        <v>137</v>
      </c>
      <c r="I58" s="38"/>
      <c r="J58" s="38"/>
      <c r="L58" s="39"/>
    </row>
    <row r="65" spans="5:5">
      <c r="E65" s="23"/>
    </row>
    <row r="66" spans="5:5">
      <c r="E66" s="23"/>
    </row>
    <row r="67" spans="5:5">
      <c r="E67" s="23"/>
    </row>
    <row r="68" spans="5:5">
      <c r="E68" s="23"/>
    </row>
  </sheetData>
  <mergeCells count="9">
    <mergeCell ref="F48:F52"/>
    <mergeCell ref="G48:G52"/>
    <mergeCell ref="I48:I52"/>
    <mergeCell ref="L48:L52"/>
    <mergeCell ref="F54:F58"/>
    <mergeCell ref="G54:G58"/>
    <mergeCell ref="I54:I58"/>
    <mergeCell ref="J54:J58"/>
    <mergeCell ref="L54:L58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F24" sqref="F24"/>
    </sheetView>
  </sheetViews>
  <sheetFormatPr defaultRowHeight="15"/>
  <cols>
    <col min="1" max="1" width="11" customWidth="1"/>
    <col min="2" max="2" width="12.140625" bestFit="1" customWidth="1"/>
    <col min="3" max="3" width="6.85546875" bestFit="1" customWidth="1"/>
    <col min="4" max="4" width="16.85546875" bestFit="1" customWidth="1"/>
    <col min="5" max="5" width="33.85546875" customWidth="1"/>
    <col min="6" max="6" width="9.28515625" bestFit="1" customWidth="1"/>
    <col min="7" max="7" width="7.5703125" bestFit="1" customWidth="1"/>
    <col min="8" max="8" width="33.28515625" customWidth="1"/>
    <col min="9" max="9" width="13.5703125" bestFit="1" customWidth="1"/>
    <col min="10" max="10" width="15.7109375" customWidth="1"/>
    <col min="11" max="11" width="19.42578125" customWidth="1"/>
    <col min="12" max="12" width="10.42578125" bestFit="1" customWidth="1"/>
    <col min="13" max="13" width="18.42578125" bestFit="1" customWidth="1"/>
  </cols>
  <sheetData>
    <row r="1" spans="1:13" ht="21">
      <c r="A1" s="40" t="s">
        <v>129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.7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>
      <c r="A3" t="s">
        <v>19</v>
      </c>
      <c r="B3" t="s">
        <v>33</v>
      </c>
      <c r="C3" t="s">
        <v>18</v>
      </c>
      <c r="D3" t="s">
        <v>29</v>
      </c>
      <c r="E3" t="s">
        <v>31</v>
      </c>
      <c r="F3">
        <v>1975</v>
      </c>
      <c r="G3">
        <f t="shared" ref="G3:G9" si="0">2016-F3</f>
        <v>41</v>
      </c>
      <c r="H3" t="s">
        <v>32</v>
      </c>
      <c r="I3" s="21" t="s">
        <v>43</v>
      </c>
      <c r="J3" t="s">
        <v>37</v>
      </c>
      <c r="K3" s="6" t="s">
        <v>38</v>
      </c>
      <c r="L3" s="7">
        <v>42515</v>
      </c>
    </row>
    <row r="4" spans="1:13">
      <c r="A4" t="s">
        <v>19</v>
      </c>
      <c r="B4" t="s">
        <v>64</v>
      </c>
      <c r="C4" t="s">
        <v>17</v>
      </c>
      <c r="D4" t="s">
        <v>46</v>
      </c>
      <c r="E4" t="s">
        <v>65</v>
      </c>
      <c r="F4">
        <v>1961</v>
      </c>
      <c r="G4">
        <f t="shared" si="0"/>
        <v>55</v>
      </c>
      <c r="H4" t="s">
        <v>26</v>
      </c>
      <c r="I4" s="21" t="s">
        <v>66</v>
      </c>
      <c r="J4" t="s">
        <v>67</v>
      </c>
      <c r="K4" s="6" t="s">
        <v>38</v>
      </c>
      <c r="L4" s="7">
        <v>42516</v>
      </c>
    </row>
    <row r="5" spans="1:13" ht="17.25" customHeight="1">
      <c r="A5" t="s">
        <v>19</v>
      </c>
      <c r="B5" t="s">
        <v>80</v>
      </c>
      <c r="C5" t="s">
        <v>17</v>
      </c>
      <c r="D5" t="s">
        <v>46</v>
      </c>
      <c r="E5" t="s">
        <v>65</v>
      </c>
      <c r="F5">
        <v>1961</v>
      </c>
      <c r="G5">
        <f t="shared" si="0"/>
        <v>55</v>
      </c>
      <c r="H5" t="s">
        <v>26</v>
      </c>
      <c r="I5" s="21" t="s">
        <v>81</v>
      </c>
      <c r="J5" t="s">
        <v>82</v>
      </c>
      <c r="K5" s="6" t="s">
        <v>38</v>
      </c>
      <c r="L5" s="7">
        <v>42517</v>
      </c>
    </row>
    <row r="6" spans="1:13">
      <c r="A6" t="s">
        <v>19</v>
      </c>
      <c r="B6" t="s">
        <v>80</v>
      </c>
      <c r="C6" t="s">
        <v>17</v>
      </c>
      <c r="D6" t="s">
        <v>69</v>
      </c>
      <c r="E6" t="s">
        <v>70</v>
      </c>
      <c r="F6">
        <v>1989</v>
      </c>
      <c r="G6">
        <f t="shared" si="0"/>
        <v>27</v>
      </c>
      <c r="H6" t="s">
        <v>71</v>
      </c>
      <c r="I6" s="21" t="s">
        <v>83</v>
      </c>
      <c r="J6" t="s">
        <v>37</v>
      </c>
      <c r="K6" s="6" t="s">
        <v>38</v>
      </c>
      <c r="L6" s="7">
        <v>42517</v>
      </c>
    </row>
    <row r="7" spans="1:13" ht="16.5" customHeight="1">
      <c r="A7" s="16" t="s">
        <v>19</v>
      </c>
      <c r="B7" s="29" t="s">
        <v>110</v>
      </c>
      <c r="C7" s="29" t="s">
        <v>17</v>
      </c>
      <c r="D7" s="33" t="s">
        <v>46</v>
      </c>
      <c r="E7" s="33" t="s">
        <v>65</v>
      </c>
      <c r="F7" s="33">
        <v>1961</v>
      </c>
      <c r="G7" s="29">
        <f t="shared" si="0"/>
        <v>55</v>
      </c>
      <c r="H7" s="29" t="s">
        <v>26</v>
      </c>
      <c r="I7" s="33" t="s">
        <v>111</v>
      </c>
      <c r="J7" t="s">
        <v>37</v>
      </c>
      <c r="K7" s="34" t="s">
        <v>38</v>
      </c>
      <c r="L7" s="35">
        <v>42519</v>
      </c>
    </row>
    <row r="8" spans="1:13" ht="15" customHeight="1">
      <c r="A8" s="16" t="s">
        <v>19</v>
      </c>
      <c r="B8" s="29" t="s">
        <v>110</v>
      </c>
      <c r="C8" s="29" t="s">
        <v>17</v>
      </c>
      <c r="D8" s="33" t="s">
        <v>15</v>
      </c>
      <c r="E8" s="33" t="s">
        <v>112</v>
      </c>
      <c r="F8" s="33">
        <v>1971</v>
      </c>
      <c r="G8" s="29">
        <f t="shared" si="0"/>
        <v>45</v>
      </c>
      <c r="H8" s="29" t="s">
        <v>24</v>
      </c>
      <c r="I8" s="33" t="s">
        <v>113</v>
      </c>
      <c r="J8" t="s">
        <v>37</v>
      </c>
      <c r="K8" s="34" t="s">
        <v>38</v>
      </c>
      <c r="L8" s="35">
        <v>42519</v>
      </c>
    </row>
    <row r="9" spans="1:13" ht="16.5" customHeight="1">
      <c r="A9" s="16" t="s">
        <v>19</v>
      </c>
      <c r="B9" s="29" t="s">
        <v>114</v>
      </c>
      <c r="C9" s="29" t="s">
        <v>17</v>
      </c>
      <c r="D9" s="33" t="s">
        <v>69</v>
      </c>
      <c r="E9" s="33" t="s">
        <v>70</v>
      </c>
      <c r="F9" s="33">
        <v>1989</v>
      </c>
      <c r="G9" s="29">
        <f t="shared" si="0"/>
        <v>27</v>
      </c>
      <c r="H9" s="29" t="s">
        <v>71</v>
      </c>
      <c r="I9" s="33" t="s">
        <v>115</v>
      </c>
      <c r="J9" t="s">
        <v>37</v>
      </c>
      <c r="K9" s="34" t="s">
        <v>38</v>
      </c>
      <c r="L9" s="35">
        <v>42519</v>
      </c>
    </row>
    <row r="10" spans="1:13">
      <c r="I10" s="21"/>
      <c r="L10" s="7"/>
    </row>
    <row r="11" spans="1:13" ht="18.75" customHeight="1">
      <c r="A11" t="s">
        <v>36</v>
      </c>
      <c r="B11" s="11" t="s">
        <v>92</v>
      </c>
      <c r="C11" s="13" t="s">
        <v>93</v>
      </c>
      <c r="D11" s="13" t="s">
        <v>94</v>
      </c>
      <c r="E11" t="s">
        <v>26</v>
      </c>
      <c r="F11" s="37"/>
      <c r="G11" s="37"/>
      <c r="H11" s="36"/>
      <c r="I11" s="38" t="s">
        <v>95</v>
      </c>
      <c r="J11" t="s">
        <v>37</v>
      </c>
      <c r="K11" t="s">
        <v>38</v>
      </c>
      <c r="L11" s="39">
        <v>42517</v>
      </c>
    </row>
    <row r="12" spans="1:13" ht="15.75">
      <c r="B12" s="11"/>
      <c r="C12" s="13"/>
      <c r="D12" s="13"/>
      <c r="E12" t="s">
        <v>143</v>
      </c>
      <c r="F12" s="37"/>
      <c r="G12" s="37"/>
      <c r="H12" s="36" t="s">
        <v>147</v>
      </c>
      <c r="I12" s="38"/>
      <c r="L12" s="39"/>
    </row>
    <row r="13" spans="1:13">
      <c r="A13" s="16"/>
      <c r="B13" s="18"/>
      <c r="C13" s="17"/>
      <c r="D13" s="14"/>
      <c r="E13" t="s">
        <v>144</v>
      </c>
      <c r="F13" s="37"/>
      <c r="G13" s="37"/>
      <c r="H13" s="36" t="s">
        <v>148</v>
      </c>
      <c r="I13" s="38"/>
      <c r="L13" s="39"/>
    </row>
    <row r="14" spans="1:13" ht="17.25" customHeight="1">
      <c r="A14" s="16"/>
      <c r="B14" s="16"/>
      <c r="C14" s="16"/>
      <c r="D14" s="16"/>
      <c r="E14" t="s">
        <v>145</v>
      </c>
      <c r="F14" s="37"/>
      <c r="G14" s="37"/>
      <c r="H14" s="36" t="s">
        <v>149</v>
      </c>
      <c r="I14" s="38"/>
      <c r="L14" s="39"/>
    </row>
    <row r="15" spans="1:13">
      <c r="A15" s="16"/>
      <c r="B15" s="16"/>
      <c r="C15" s="16"/>
      <c r="D15" s="16"/>
      <c r="E15" t="s">
        <v>146</v>
      </c>
      <c r="F15" s="37"/>
      <c r="G15" s="37"/>
      <c r="H15" s="36" t="s">
        <v>150</v>
      </c>
      <c r="I15" s="38"/>
      <c r="L15" s="39"/>
    </row>
    <row r="16" spans="1:13">
      <c r="D16" s="8"/>
      <c r="F16" s="8"/>
      <c r="H16" s="8"/>
      <c r="I16" s="22"/>
      <c r="L16" s="7"/>
    </row>
    <row r="17" spans="1:12">
      <c r="A17" s="16"/>
      <c r="B17" s="16"/>
      <c r="C17" s="16"/>
      <c r="D17" s="17"/>
      <c r="E17" s="17"/>
      <c r="F17" s="17"/>
      <c r="G17" s="16"/>
      <c r="H17" s="16"/>
      <c r="I17" s="24"/>
      <c r="J17" s="16"/>
      <c r="L17" s="7"/>
    </row>
    <row r="18" spans="1:12">
      <c r="A18" s="16"/>
      <c r="B18" s="16"/>
      <c r="C18" s="16"/>
      <c r="D18" s="16"/>
      <c r="E18" s="16"/>
      <c r="F18" s="16"/>
      <c r="G18" s="16"/>
      <c r="H18" s="16"/>
      <c r="I18" s="16"/>
      <c r="J18" s="20"/>
      <c r="K18" s="16"/>
      <c r="L18" s="16"/>
    </row>
    <row r="19" spans="1:12" ht="15.75">
      <c r="B19" s="11"/>
      <c r="C19" s="13"/>
      <c r="D19" s="13"/>
      <c r="E19" s="25"/>
      <c r="F19" s="41"/>
      <c r="G19" s="42"/>
      <c r="H19" s="26"/>
      <c r="I19" s="43"/>
      <c r="J19" s="44"/>
      <c r="L19" s="45"/>
    </row>
    <row r="20" spans="1:12" ht="15.75">
      <c r="B20" s="11"/>
      <c r="C20" s="13"/>
      <c r="D20" s="13"/>
      <c r="E20" s="27"/>
      <c r="F20" s="41"/>
      <c r="G20" s="42"/>
      <c r="H20" s="28"/>
      <c r="I20" s="43"/>
      <c r="J20" s="44"/>
      <c r="L20" s="44"/>
    </row>
    <row r="21" spans="1:12" ht="16.5" customHeight="1">
      <c r="A21" s="16"/>
      <c r="B21" s="18"/>
      <c r="C21" s="17"/>
      <c r="D21" s="14"/>
      <c r="E21" s="27"/>
      <c r="F21" s="41"/>
      <c r="G21" s="42"/>
      <c r="H21" s="28"/>
      <c r="I21" s="43"/>
      <c r="J21" s="44"/>
      <c r="L21" s="44"/>
    </row>
    <row r="22" spans="1:12">
      <c r="A22" s="16"/>
      <c r="B22" s="16"/>
      <c r="C22" s="16"/>
      <c r="D22" s="16"/>
      <c r="E22" s="27"/>
      <c r="F22" s="41"/>
      <c r="G22" s="42"/>
      <c r="H22" s="28"/>
      <c r="I22" s="43"/>
      <c r="J22" s="44"/>
      <c r="L22" s="44"/>
    </row>
    <row r="23" spans="1:12">
      <c r="A23" s="16"/>
      <c r="B23" s="16"/>
      <c r="C23" s="16"/>
      <c r="D23" s="16"/>
      <c r="E23" s="27"/>
      <c r="F23" s="41"/>
      <c r="G23" s="42"/>
      <c r="H23" s="28"/>
      <c r="I23" s="43"/>
      <c r="J23" s="44"/>
      <c r="L23" s="44"/>
    </row>
    <row r="24" spans="1:12">
      <c r="J24" s="20"/>
    </row>
    <row r="25" spans="1:12">
      <c r="I25" s="8"/>
      <c r="J25" s="20"/>
      <c r="L25" s="7"/>
    </row>
    <row r="26" spans="1:12">
      <c r="E26" s="19"/>
      <c r="F26" s="15"/>
      <c r="I26" s="8"/>
    </row>
    <row r="27" spans="1:12">
      <c r="F27" s="15"/>
      <c r="I27" s="8"/>
    </row>
    <row r="28" spans="1:12">
      <c r="F28" s="15"/>
      <c r="I28" s="8"/>
    </row>
    <row r="29" spans="1:12">
      <c r="F29" s="15"/>
      <c r="I29" s="8"/>
    </row>
  </sheetData>
  <mergeCells count="10">
    <mergeCell ref="A1:M1"/>
    <mergeCell ref="F19:F23"/>
    <mergeCell ref="G19:G23"/>
    <mergeCell ref="I19:I23"/>
    <mergeCell ref="J19:J23"/>
    <mergeCell ref="L19:L23"/>
    <mergeCell ref="F11:F15"/>
    <mergeCell ref="G11:G15"/>
    <mergeCell ref="I11:I15"/>
    <mergeCell ref="L11:L1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DR</vt:lpstr>
      <vt:lpstr>NR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Tietze</dc:creator>
  <cp:lastModifiedBy>Ken</cp:lastModifiedBy>
  <cp:lastPrinted>2016-06-09T08:53:42Z</cp:lastPrinted>
  <dcterms:created xsi:type="dcterms:W3CDTF">2014-03-12T07:12:23Z</dcterms:created>
  <dcterms:modified xsi:type="dcterms:W3CDTF">2016-07-15T13:26:13Z</dcterms:modified>
</cp:coreProperties>
</file>